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v25\OneDrive\Рабочий стол\В работе\"/>
    </mc:Choice>
  </mc:AlternateContent>
  <xr:revisionPtr revIDLastSave="0" documentId="8_{B2E68F27-4679-4572-BFAD-276D1E3FC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тчет_Месяц" sheetId="1" r:id="rId1"/>
  </sheets>
  <definedNames>
    <definedName name="_xlnm._FilterDatabase" localSheetId="0" hidden="1">Отчет_Месяц!$A$1:$L$11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D6" i="1"/>
  <c r="E6" i="1" s="1"/>
  <c r="D5" i="1"/>
  <c r="E5" i="1" s="1"/>
  <c r="D4" i="1"/>
  <c r="E4" i="1" s="1"/>
  <c r="D3" i="1"/>
  <c r="E3" i="1" s="1"/>
  <c r="D2" i="1"/>
  <c r="E2" i="1" s="1"/>
</calcChain>
</file>

<file path=xl/sharedStrings.xml><?xml version="1.0" encoding="utf-8"?>
<sst xmlns="http://schemas.openxmlformats.org/spreadsheetml/2006/main" count="30" uniqueCount="29">
  <si>
    <t>Марка ТС</t>
  </si>
  <si>
    <t>Расход по норме, л</t>
  </si>
  <si>
    <t>Расход по GPS, л</t>
  </si>
  <si>
    <t>Экономия+/ пережог-</t>
  </si>
  <si>
    <t>% Экономии от нормы</t>
  </si>
  <si>
    <t>Пробег GPS</t>
  </si>
  <si>
    <t>Пробег ПЛ</t>
  </si>
  <si>
    <t>Ср.расход норма, л/100км</t>
  </si>
  <si>
    <t>Ср.расход GPS, л/100км</t>
  </si>
  <si>
    <t>Сливы, л</t>
  </si>
  <si>
    <t>Недоливы, л</t>
  </si>
  <si>
    <t>Заключение</t>
  </si>
  <si>
    <t>ТС1</t>
  </si>
  <si>
    <t>1. Наблюдается экономия топлива более 10%</t>
  </si>
  <si>
    <t>ТС2</t>
  </si>
  <si>
    <t>1.Зафиксирован фактический слив и недолив.
2. Наблюдается пережог топлива на 6% от нормы</t>
  </si>
  <si>
    <t>ТС3</t>
  </si>
  <si>
    <t>ТС4</t>
  </si>
  <si>
    <t>1. Наблюдается пережог топлива на 12% от нормы</t>
  </si>
  <si>
    <t>ТС5</t>
  </si>
  <si>
    <t>ТС6</t>
  </si>
  <si>
    <t>ТС7</t>
  </si>
  <si>
    <t>ТС8</t>
  </si>
  <si>
    <t>ТС9</t>
  </si>
  <si>
    <t>1. Наблюдается пережог топлива на 7% от нормы</t>
  </si>
  <si>
    <t>ТС10</t>
  </si>
  <si>
    <t>1. Наблюдается пережог топлива на 9% от нормы</t>
  </si>
  <si>
    <t>На основании отчета специалист делает следующие выводы:
1.  Общий объем пережогов топлива почти на 310 литров от нормы (что в денежном выражении будет около 18600 рублей)
2. Общий объем сливов и недоливов на заправках составил 151 литр (около 9060 рублей). Стоит обратить внимание на водителя, т.к. такие моменты возникают только на одной из всех ТС.
3. Самые большие пережоги на ТС4 и ТС10. Надо обратить внимание на техническое состоянии самих ТС и на водителей, кторые их используют.
4. Самая высокая экономия на ТС1 и ТС3 (в сумме 274 литра от нормы, что равно 16440 рублей).</t>
  </si>
  <si>
    <t>Таким образом из большой таблицы, наполненной непонятными данными, высококвалифицированный специалист выделяет ключевые моменты, формирует отчет и делает заключение, на основании которого ЛПР уже принимает решения, повышающие эффективность работы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</si>
</sst>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theme="1"/>
      <name val="Calibri"/>
      <scheme val="minor"/>
    </font>
    <font>
      <b/>
      <sz val="9"/>
      <name val="Montserrat"/>
      <charset val="204"/>
    </font>
    <font>
      <sz val="8"/>
      <name val="Montserrat"/>
      <charset val="204"/>
    </font>
    <font>
      <sz val="8"/>
      <color theme="9" tint="-0.249977111117893"/>
      <name val="Montserrat"/>
      <charset val="204"/>
    </font>
    <font>
      <sz val="8"/>
      <color indexed="2"/>
      <name val="Montserrat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9" fontId="3" fillId="0" borderId="0" applyFont="0" applyFill="0" applyBorder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5" fillId="0" borderId="1" xfId="2" applyFont="1" applyBorder="1" applyAlignment="1">
      <alignment horizontal="left" vertical="top" wrapText="1"/>
    </xf>
    <xf numFmtId="2" fontId="5" fillId="0" borderId="1" xfId="2" applyNumberFormat="1" applyFont="1" applyBorder="1" applyAlignment="1">
      <alignment horizontal="left" vertical="top" wrapText="1"/>
    </xf>
    <xf numFmtId="2" fontId="6" fillId="0" borderId="1" xfId="2" applyNumberFormat="1" applyFont="1" applyBorder="1" applyAlignment="1">
      <alignment horizontal="left" vertical="top" wrapText="1"/>
    </xf>
    <xf numFmtId="9" fontId="6" fillId="0" borderId="1" xfId="3" applyFont="1" applyBorder="1" applyAlignment="1">
      <alignment horizontal="left" vertical="top" wrapText="1"/>
    </xf>
    <xf numFmtId="4" fontId="5" fillId="0" borderId="1" xfId="2" applyNumberFormat="1" applyFont="1" applyBorder="1" applyAlignment="1">
      <alignment horizontal="left" vertical="top" wrapText="1"/>
    </xf>
    <xf numFmtId="2" fontId="7" fillId="0" borderId="1" xfId="2" applyNumberFormat="1" applyFont="1" applyBorder="1" applyAlignment="1">
      <alignment horizontal="left" vertical="top" wrapText="1"/>
    </xf>
    <xf numFmtId="9" fontId="7" fillId="0" borderId="1" xfId="3" applyFont="1" applyBorder="1" applyAlignment="1">
      <alignment horizontal="left" vertical="top" wrapText="1"/>
    </xf>
    <xf numFmtId="9" fontId="5" fillId="0" borderId="1" xfId="3" applyFont="1" applyBorder="1" applyAlignment="1">
      <alignment horizontal="left" vertical="top" wrapText="1"/>
    </xf>
    <xf numFmtId="164" fontId="5" fillId="0" borderId="1" xfId="2" applyNumberFormat="1" applyFont="1" applyBorder="1" applyAlignment="1">
      <alignment horizontal="left" vertical="top" wrapText="1"/>
    </xf>
    <xf numFmtId="164" fontId="7" fillId="0" borderId="1" xfId="2" applyNumberFormat="1" applyFont="1" applyBorder="1" applyAlignment="1">
      <alignment horizontal="left" vertical="top" wrapText="1"/>
    </xf>
    <xf numFmtId="165" fontId="5" fillId="0" borderId="1" xfId="2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 xr:uid="{00000000-0005-0000-0000-000001000000}"/>
    <cellStyle name="Обычный_Лист1" xfId="2" xr:uid="{00000000-0005-0000-0000-000002000000}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 spc="1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Потрачено топлива</a:t>
            </a:r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cap="all" spc="12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Отчет_Месяц!$C$1</c:f>
              <c:strCache>
                <c:ptCount val="1"/>
                <c:pt idx="0">
                  <c:v>Расход по GPS, л</c:v>
                </c:pt>
              </c:strCache>
            </c:strRef>
          </c:tx>
          <c:spPr bwMode="auto">
            <a:prstGeom prst="rect">
              <a:avLst/>
            </a:prstGeom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 bwMode="auto">
              <a:prstGeom prst="rect">
                <a:avLst/>
              </a:prstGeom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Отчет_Месяц!$A$2:$A$11</c:f>
              <c:strCache>
                <c:ptCount val="10"/>
                <c:pt idx="0">
                  <c:v>ТС1</c:v>
                </c:pt>
                <c:pt idx="1">
                  <c:v>ТС2</c:v>
                </c:pt>
                <c:pt idx="2">
                  <c:v>ТС3</c:v>
                </c:pt>
                <c:pt idx="3">
                  <c:v>ТС4</c:v>
                </c:pt>
                <c:pt idx="4">
                  <c:v>ТС5</c:v>
                </c:pt>
                <c:pt idx="5">
                  <c:v>ТС6</c:v>
                </c:pt>
                <c:pt idx="6">
                  <c:v>ТС7</c:v>
                </c:pt>
                <c:pt idx="7">
                  <c:v>ТС8</c:v>
                </c:pt>
                <c:pt idx="8">
                  <c:v>ТС9</c:v>
                </c:pt>
                <c:pt idx="9">
                  <c:v>ТС10</c:v>
                </c:pt>
              </c:strCache>
            </c:strRef>
          </c:cat>
          <c:val>
            <c:numRef>
              <c:f>Отчет_Месяц!$C$2:$C$11</c:f>
              <c:numCache>
                <c:formatCode>0.00</c:formatCode>
                <c:ptCount val="10"/>
                <c:pt idx="0">
                  <c:v>515.30999999999995</c:v>
                </c:pt>
                <c:pt idx="1">
                  <c:v>309.11</c:v>
                </c:pt>
                <c:pt idx="2">
                  <c:v>349.45</c:v>
                </c:pt>
                <c:pt idx="3">
                  <c:v>1227</c:v>
                </c:pt>
                <c:pt idx="4">
                  <c:v>369.49</c:v>
                </c:pt>
                <c:pt idx="5">
                  <c:v>97.36</c:v>
                </c:pt>
                <c:pt idx="6">
                  <c:v>839.23</c:v>
                </c:pt>
                <c:pt idx="7" formatCode="#\ ##0.000">
                  <c:v>1598.26</c:v>
                </c:pt>
                <c:pt idx="8" formatCode="0.000">
                  <c:v>332.28</c:v>
                </c:pt>
                <c:pt idx="9" formatCode="#\ ##0.000">
                  <c:v>1123.06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E-4B96-9B41-8E6D63813217}"/>
            </c:ext>
          </c:extLst>
        </c:ser>
        <c:ser>
          <c:idx val="1"/>
          <c:order val="1"/>
          <c:tx>
            <c:strRef>
              <c:f>Отчет_Месяц!$B$1</c:f>
              <c:strCache>
                <c:ptCount val="1"/>
                <c:pt idx="0">
                  <c:v>Расход по норме, л</c:v>
                </c:pt>
              </c:strCache>
            </c:strRef>
          </c:tx>
          <c:spPr bwMode="auto">
            <a:prstGeom prst="rect">
              <a:avLst/>
            </a:prstGeom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 bwMode="auto">
              <a:prstGeom prst="rect">
                <a:avLst/>
              </a:prstGeom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Отчет_Месяц!$B$2:$B$11</c:f>
              <c:numCache>
                <c:formatCode>0.00</c:formatCode>
                <c:ptCount val="10"/>
                <c:pt idx="0">
                  <c:v>647.34</c:v>
                </c:pt>
                <c:pt idx="1">
                  <c:v>291.31</c:v>
                </c:pt>
                <c:pt idx="2">
                  <c:v>491.14</c:v>
                </c:pt>
                <c:pt idx="3">
                  <c:v>1096.47</c:v>
                </c:pt>
                <c:pt idx="4">
                  <c:v>386.12</c:v>
                </c:pt>
                <c:pt idx="5">
                  <c:v>101.29</c:v>
                </c:pt>
                <c:pt idx="6">
                  <c:v>1131.55</c:v>
                </c:pt>
                <c:pt idx="7">
                  <c:v>1659.91</c:v>
                </c:pt>
                <c:pt idx="8">
                  <c:v>357.28</c:v>
                </c:pt>
                <c:pt idx="9">
                  <c:v>997.66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E-4B96-9B41-8E6D63813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538032"/>
        <c:axId val="755545232"/>
      </c:lineChart>
      <c:catAx>
        <c:axId val="755538032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cap="all" spc="12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ru-RU"/>
          </a:p>
        </c:txPr>
        <c:crossAx val="755545232"/>
        <c:crosses val="autoZero"/>
        <c:auto val="1"/>
        <c:lblAlgn val="ctr"/>
        <c:lblOffset val="100"/>
        <c:noMultiLvlLbl val="0"/>
      </c:catAx>
      <c:valAx>
        <c:axId val="75554523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ru-RU"/>
          </a:p>
        </c:txPr>
        <c:crossAx val="755538032"/>
        <c:crosses val="autoZero"/>
        <c:crossBetween val="between"/>
      </c:valAx>
      <c:dTable>
        <c:showHorzBorder val="1"/>
        <c:showVertBorder val="1"/>
        <c:showOutline val="1"/>
        <c:showKeys val="1"/>
        <c:spPr bwMode="auto">
          <a:prstGeom prst="rect">
            <a:avLst/>
          </a:prstGeom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 spc="1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Средний расход</a:t>
            </a:r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cap="all" spc="12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Отчет_Месяц!$H$1</c:f>
              <c:strCache>
                <c:ptCount val="1"/>
                <c:pt idx="0">
                  <c:v>Ср.расход норма, л/100км</c:v>
                </c:pt>
              </c:strCache>
            </c:strRef>
          </c:tx>
          <c:spPr bwMode="auto">
            <a:prstGeom prst="rect">
              <a:avLst/>
            </a:prstGeom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 bwMode="auto">
              <a:prstGeom prst="rect">
                <a:avLst/>
              </a:prstGeom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Отчет_Месяц!$A$2:$A$11</c:f>
              <c:strCache>
                <c:ptCount val="10"/>
                <c:pt idx="0">
                  <c:v>ТС1</c:v>
                </c:pt>
                <c:pt idx="1">
                  <c:v>ТС2</c:v>
                </c:pt>
                <c:pt idx="2">
                  <c:v>ТС3</c:v>
                </c:pt>
                <c:pt idx="3">
                  <c:v>ТС4</c:v>
                </c:pt>
                <c:pt idx="4">
                  <c:v>ТС5</c:v>
                </c:pt>
                <c:pt idx="5">
                  <c:v>ТС6</c:v>
                </c:pt>
                <c:pt idx="6">
                  <c:v>ТС7</c:v>
                </c:pt>
                <c:pt idx="7">
                  <c:v>ТС8</c:v>
                </c:pt>
                <c:pt idx="8">
                  <c:v>ТС9</c:v>
                </c:pt>
                <c:pt idx="9">
                  <c:v>ТС10</c:v>
                </c:pt>
              </c:strCache>
            </c:strRef>
          </c:cat>
          <c:val>
            <c:numRef>
              <c:f>Отчет_Месяц!$H$2:$H$11</c:f>
              <c:numCache>
                <c:formatCode>0.00</c:formatCode>
                <c:ptCount val="10"/>
                <c:pt idx="0">
                  <c:v>42.2</c:v>
                </c:pt>
                <c:pt idx="1">
                  <c:v>29.04</c:v>
                </c:pt>
                <c:pt idx="2">
                  <c:v>33.9</c:v>
                </c:pt>
                <c:pt idx="3">
                  <c:v>32.97</c:v>
                </c:pt>
                <c:pt idx="4">
                  <c:v>23.57</c:v>
                </c:pt>
                <c:pt idx="5">
                  <c:v>16.77</c:v>
                </c:pt>
                <c:pt idx="6">
                  <c:v>57.18</c:v>
                </c:pt>
                <c:pt idx="7">
                  <c:v>96.62</c:v>
                </c:pt>
                <c:pt idx="8">
                  <c:v>24.61</c:v>
                </c:pt>
                <c:pt idx="9">
                  <c:v>70.81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B-4B5E-BB11-38E032054C01}"/>
            </c:ext>
          </c:extLst>
        </c:ser>
        <c:ser>
          <c:idx val="1"/>
          <c:order val="1"/>
          <c:tx>
            <c:strRef>
              <c:f>Отчет_Месяц!$I$1</c:f>
              <c:strCache>
                <c:ptCount val="1"/>
                <c:pt idx="0">
                  <c:v>Ср.расход GPS, л/100км</c:v>
                </c:pt>
              </c:strCache>
            </c:strRef>
          </c:tx>
          <c:spPr bwMode="auto">
            <a:prstGeom prst="rect">
              <a:avLst/>
            </a:prstGeom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 bwMode="auto">
              <a:prstGeom prst="rect">
                <a:avLst/>
              </a:prstGeom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Отчет_Месяц!$A$2:$A$11</c:f>
              <c:strCache>
                <c:ptCount val="10"/>
                <c:pt idx="0">
                  <c:v>ТС1</c:v>
                </c:pt>
                <c:pt idx="1">
                  <c:v>ТС2</c:v>
                </c:pt>
                <c:pt idx="2">
                  <c:v>ТС3</c:v>
                </c:pt>
                <c:pt idx="3">
                  <c:v>ТС4</c:v>
                </c:pt>
                <c:pt idx="4">
                  <c:v>ТС5</c:v>
                </c:pt>
                <c:pt idx="5">
                  <c:v>ТС6</c:v>
                </c:pt>
                <c:pt idx="6">
                  <c:v>ТС7</c:v>
                </c:pt>
                <c:pt idx="7">
                  <c:v>ТС8</c:v>
                </c:pt>
                <c:pt idx="8">
                  <c:v>ТС9</c:v>
                </c:pt>
                <c:pt idx="9">
                  <c:v>ТС10</c:v>
                </c:pt>
              </c:strCache>
            </c:strRef>
          </c:cat>
          <c:val>
            <c:numRef>
              <c:f>Отчет_Месяц!$I$2:$I$11</c:f>
              <c:numCache>
                <c:formatCode>0.00</c:formatCode>
                <c:ptCount val="10"/>
                <c:pt idx="0">
                  <c:v>34.94</c:v>
                </c:pt>
                <c:pt idx="1">
                  <c:v>33.18</c:v>
                </c:pt>
                <c:pt idx="2">
                  <c:v>25.23</c:v>
                </c:pt>
                <c:pt idx="3">
                  <c:v>40.03</c:v>
                </c:pt>
                <c:pt idx="4">
                  <c:v>27.62</c:v>
                </c:pt>
                <c:pt idx="5">
                  <c:v>16.399999999999999</c:v>
                </c:pt>
                <c:pt idx="6">
                  <c:v>51.71</c:v>
                </c:pt>
                <c:pt idx="7">
                  <c:v>93.86</c:v>
                </c:pt>
                <c:pt idx="8">
                  <c:v>23.22</c:v>
                </c:pt>
                <c:pt idx="9">
                  <c:v>93.34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B-4B5E-BB11-38E03205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29360"/>
        <c:axId val="977329840"/>
      </c:lineChart>
      <c:catAx>
        <c:axId val="977329360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cap="all" spc="12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ru-RU"/>
          </a:p>
        </c:txPr>
        <c:crossAx val="977329840"/>
        <c:crosses val="autoZero"/>
        <c:auto val="1"/>
        <c:lblAlgn val="ctr"/>
        <c:lblOffset val="100"/>
        <c:noMultiLvlLbl val="0"/>
      </c:catAx>
      <c:valAx>
        <c:axId val="97732984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ru-RU"/>
          </a:p>
        </c:txPr>
        <c:crossAx val="977329360"/>
        <c:crosses val="autoZero"/>
        <c:crossBetween val="between"/>
      </c:valAx>
      <c:dTable>
        <c:showHorzBorder val="1"/>
        <c:showVertBorder val="1"/>
        <c:showOutline val="1"/>
        <c:showKeys val="1"/>
        <c:spPr bwMode="auto">
          <a:prstGeom prst="rect">
            <a:avLst/>
          </a:prstGeom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cap="all" spc="120"/>
  </cs:categoryAxis>
  <cs:chartArea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/>
  <cs:dataPointWirefram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 bwMode="auto">
      <a:prstGeom prst="rect">
        <a:avLst/>
      </a:prstGeom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 bwMode="auto">
      <a:prstGeom prst="rect">
        <a:avLst/>
      </a:prstGeom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 bwMode="auto">
      <a:prstGeom prst="rect">
        <a:avLst/>
      </a:prstGeom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 bwMode="auto">
      <a:prstGeom prst="rect">
        <a:avLst/>
      </a:prstGeom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 bwMode="auto">
      <a:prstGeom prst="rect">
        <a:avLst/>
      </a:prstGeom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 bwMode="auto">
      <a:prstGeom prst="rect">
        <a:avLst/>
      </a:prstGeom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cap="all" spc="120"/>
  </cs:title>
  <cs:trendlin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cap="all" spc="120"/>
  </cs:categoryAxis>
  <cs:chartArea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/>
  <cs:dataPointWirefram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 bwMode="auto">
      <a:prstGeom prst="rect">
        <a:avLst/>
      </a:prstGeom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 bwMode="auto">
      <a:prstGeom prst="rect">
        <a:avLst/>
      </a:prstGeom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 bwMode="auto">
      <a:prstGeom prst="rect">
        <a:avLst/>
      </a:prstGeom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 bwMode="auto">
      <a:prstGeom prst="rect">
        <a:avLst/>
      </a:prstGeom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 bwMode="auto">
      <a:prstGeom prst="rect">
        <a:avLst/>
      </a:prstGeom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 bwMode="auto">
      <a:prstGeom prst="rect">
        <a:avLst/>
      </a:prstGeom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cap="all" spc="120"/>
  </cs:title>
  <cs:trendlin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17370</xdr:colOff>
      <xdr:row>11</xdr:row>
      <xdr:rowOff>41461</xdr:rowOff>
    </xdr:from>
    <xdr:to>
      <xdr:col>6</xdr:col>
      <xdr:colOff>11207</xdr:colOff>
      <xdr:row>35</xdr:row>
      <xdr:rowOff>146236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40741</xdr:colOff>
      <xdr:row>11</xdr:row>
      <xdr:rowOff>32656</xdr:rowOff>
    </xdr:from>
    <xdr:to>
      <xdr:col>12</xdr:col>
      <xdr:colOff>11205</xdr:colOff>
      <xdr:row>35</xdr:row>
      <xdr:rowOff>156881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="85" zoomScaleNormal="85" workbookViewId="0">
      <pane ySplit="1" topLeftCell="A2" activePane="bottomLeft" state="frozen"/>
      <selection activeCell="D12" sqref="D12"/>
      <selection pane="bottomLeft" activeCell="B58" sqref="B58"/>
    </sheetView>
  </sheetViews>
  <sheetFormatPr defaultColWidth="21.42578125" defaultRowHeight="15" x14ac:dyDescent="0.25"/>
  <cols>
    <col min="1" max="11" width="20.140625" style="3" customWidth="1"/>
    <col min="12" max="12" width="50.28515625" style="1" customWidth="1"/>
  </cols>
  <sheetData>
    <row r="1" spans="1:12" s="3" customFormat="1" ht="26.2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</row>
    <row r="2" spans="1:12" s="2" customFormat="1" ht="25.5" x14ac:dyDescent="0.25">
      <c r="A2" s="4" t="s">
        <v>12</v>
      </c>
      <c r="B2" s="5">
        <v>647.34</v>
      </c>
      <c r="C2" s="5">
        <v>515.30999999999995</v>
      </c>
      <c r="D2" s="6">
        <f t="shared" ref="D2:D6" si="0">B2-C2</f>
        <v>132.03000000000009</v>
      </c>
      <c r="E2" s="7">
        <f t="shared" ref="E2:E11" si="1">D2/B2</f>
        <v>0.20395773472981754</v>
      </c>
      <c r="F2" s="8">
        <v>1475</v>
      </c>
      <c r="G2" s="8">
        <v>1534</v>
      </c>
      <c r="H2" s="5">
        <v>42.2</v>
      </c>
      <c r="I2" s="5">
        <v>34.94</v>
      </c>
      <c r="J2" s="4"/>
      <c r="K2" s="4"/>
      <c r="L2" s="15" t="s">
        <v>13</v>
      </c>
    </row>
    <row r="3" spans="1:12" s="2" customFormat="1" ht="51" x14ac:dyDescent="0.25">
      <c r="A3" s="4" t="s">
        <v>14</v>
      </c>
      <c r="B3" s="5">
        <v>291.31</v>
      </c>
      <c r="C3" s="5">
        <v>309.11</v>
      </c>
      <c r="D3" s="9">
        <f t="shared" si="0"/>
        <v>-17.800000000000011</v>
      </c>
      <c r="E3" s="10">
        <f t="shared" si="1"/>
        <v>-6.1103292025677151E-2</v>
      </c>
      <c r="F3" s="8">
        <v>931.67</v>
      </c>
      <c r="G3" s="8">
        <v>1003</v>
      </c>
      <c r="H3" s="5">
        <v>29.04</v>
      </c>
      <c r="I3" s="5">
        <v>33.18</v>
      </c>
      <c r="J3" s="9">
        <v>70.63</v>
      </c>
      <c r="K3" s="9">
        <v>80.680000000000007</v>
      </c>
      <c r="L3" s="4" t="s">
        <v>15</v>
      </c>
    </row>
    <row r="4" spans="1:12" s="2" customFormat="1" ht="25.5" x14ac:dyDescent="0.25">
      <c r="A4" s="4" t="s">
        <v>16</v>
      </c>
      <c r="B4" s="5">
        <v>491.14</v>
      </c>
      <c r="C4" s="5">
        <v>349.45</v>
      </c>
      <c r="D4" s="6">
        <f t="shared" si="0"/>
        <v>141.69</v>
      </c>
      <c r="E4" s="7">
        <f t="shared" si="1"/>
        <v>0.28849207965142321</v>
      </c>
      <c r="F4" s="8">
        <v>1385</v>
      </c>
      <c r="G4" s="8">
        <v>1449</v>
      </c>
      <c r="H4" s="5">
        <v>33.9</v>
      </c>
      <c r="I4" s="5">
        <v>25.23</v>
      </c>
      <c r="J4" s="4"/>
      <c r="K4" s="4"/>
      <c r="L4" s="15" t="s">
        <v>13</v>
      </c>
    </row>
    <row r="5" spans="1:12" s="2" customFormat="1" ht="25.5" x14ac:dyDescent="0.25">
      <c r="A5" s="4" t="s">
        <v>17</v>
      </c>
      <c r="B5" s="5">
        <v>1096.47</v>
      </c>
      <c r="C5" s="5">
        <v>1227</v>
      </c>
      <c r="D5" s="9">
        <f t="shared" si="0"/>
        <v>-130.52999999999997</v>
      </c>
      <c r="E5" s="10">
        <f t="shared" si="1"/>
        <v>-0.11904566472406904</v>
      </c>
      <c r="F5" s="8">
        <v>3064.92</v>
      </c>
      <c r="G5" s="8">
        <v>3326</v>
      </c>
      <c r="H5" s="5">
        <v>32.97</v>
      </c>
      <c r="I5" s="5">
        <v>40.03</v>
      </c>
      <c r="J5" s="4"/>
      <c r="K5" s="4"/>
      <c r="L5" s="15" t="s">
        <v>18</v>
      </c>
    </row>
    <row r="6" spans="1:12" s="2" customFormat="1" x14ac:dyDescent="0.25">
      <c r="A6" s="4" t="s">
        <v>19</v>
      </c>
      <c r="B6" s="5">
        <v>386.12</v>
      </c>
      <c r="C6" s="5">
        <v>369.49</v>
      </c>
      <c r="D6" s="5">
        <f t="shared" si="0"/>
        <v>16.629999999999995</v>
      </c>
      <c r="E6" s="11">
        <f t="shared" si="1"/>
        <v>4.306951206878689E-2</v>
      </c>
      <c r="F6" s="8">
        <v>1338</v>
      </c>
      <c r="G6" s="8">
        <v>1638</v>
      </c>
      <c r="H6" s="5">
        <v>23.57</v>
      </c>
      <c r="I6" s="5">
        <v>27.62</v>
      </c>
      <c r="J6" s="4"/>
      <c r="K6" s="4"/>
      <c r="L6" s="15"/>
    </row>
    <row r="7" spans="1:12" s="2" customFormat="1" x14ac:dyDescent="0.25">
      <c r="A7" s="4" t="s">
        <v>20</v>
      </c>
      <c r="B7" s="5">
        <v>101.29</v>
      </c>
      <c r="C7" s="5">
        <v>97.36</v>
      </c>
      <c r="D7" s="12">
        <v>0.71</v>
      </c>
      <c r="E7" s="11">
        <f t="shared" si="1"/>
        <v>7.0095764636193105E-3</v>
      </c>
      <c r="F7" s="8">
        <v>593.64</v>
      </c>
      <c r="G7" s="8">
        <v>604</v>
      </c>
      <c r="H7" s="5">
        <v>16.77</v>
      </c>
      <c r="I7" s="5">
        <v>16.399999999999999</v>
      </c>
      <c r="J7" s="4"/>
      <c r="K7" s="4"/>
      <c r="L7" s="4"/>
    </row>
    <row r="8" spans="1:12" s="2" customFormat="1" x14ac:dyDescent="0.25">
      <c r="A8" s="4" t="s">
        <v>21</v>
      </c>
      <c r="B8" s="5">
        <v>1131.55</v>
      </c>
      <c r="C8" s="5">
        <v>839.23</v>
      </c>
      <c r="D8" s="13">
        <v>-47.55</v>
      </c>
      <c r="E8" s="10">
        <f t="shared" si="1"/>
        <v>-4.2022005214086874E-2</v>
      </c>
      <c r="F8" s="8">
        <v>1623.11</v>
      </c>
      <c r="G8" s="8">
        <v>1979</v>
      </c>
      <c r="H8" s="5">
        <v>57.18</v>
      </c>
      <c r="I8" s="5">
        <v>51.71</v>
      </c>
      <c r="J8" s="4"/>
      <c r="K8" s="4"/>
      <c r="L8" s="4"/>
    </row>
    <row r="9" spans="1:12" s="2" customFormat="1" x14ac:dyDescent="0.25">
      <c r="A9" s="4" t="s">
        <v>22</v>
      </c>
      <c r="B9" s="5">
        <v>1659.91</v>
      </c>
      <c r="C9" s="14">
        <v>1598.26</v>
      </c>
      <c r="D9" s="12">
        <v>-7.91</v>
      </c>
      <c r="E9" s="11">
        <f t="shared" si="1"/>
        <v>-4.7653186016109305E-3</v>
      </c>
      <c r="F9" s="8">
        <v>1702.79</v>
      </c>
      <c r="G9" s="8">
        <v>1718</v>
      </c>
      <c r="H9" s="5">
        <v>96.62</v>
      </c>
      <c r="I9" s="5">
        <v>93.86</v>
      </c>
      <c r="J9" s="4"/>
      <c r="K9" s="4"/>
      <c r="L9" s="4"/>
    </row>
    <row r="10" spans="1:12" s="2" customFormat="1" ht="25.5" x14ac:dyDescent="0.25">
      <c r="A10" s="4" t="s">
        <v>23</v>
      </c>
      <c r="B10" s="5">
        <v>357.28</v>
      </c>
      <c r="C10" s="12">
        <v>332.28</v>
      </c>
      <c r="D10" s="13">
        <v>-23.28</v>
      </c>
      <c r="E10" s="10">
        <f t="shared" si="1"/>
        <v>-6.5158978952082405E-2</v>
      </c>
      <c r="F10" s="8">
        <v>1431</v>
      </c>
      <c r="G10" s="8">
        <v>1452</v>
      </c>
      <c r="H10" s="5">
        <v>24.61</v>
      </c>
      <c r="I10" s="5">
        <v>23.22</v>
      </c>
      <c r="J10" s="4"/>
      <c r="K10" s="4"/>
      <c r="L10" s="15" t="s">
        <v>24</v>
      </c>
    </row>
    <row r="11" spans="1:12" s="2" customFormat="1" ht="25.5" x14ac:dyDescent="0.25">
      <c r="A11" s="4" t="s">
        <v>25</v>
      </c>
      <c r="B11" s="5">
        <v>997.66</v>
      </c>
      <c r="C11" s="14">
        <v>1123.06</v>
      </c>
      <c r="D11" s="13">
        <v>-90.66</v>
      </c>
      <c r="E11" s="10">
        <f t="shared" si="1"/>
        <v>-9.0872641982238433E-2</v>
      </c>
      <c r="F11" s="14">
        <v>1203.1500000000001</v>
      </c>
      <c r="G11" s="8">
        <v>1409</v>
      </c>
      <c r="H11" s="5">
        <v>70.81</v>
      </c>
      <c r="I11" s="5">
        <v>93.34</v>
      </c>
      <c r="J11" s="4"/>
      <c r="K11" s="4"/>
      <c r="L11" s="15" t="s">
        <v>26</v>
      </c>
    </row>
    <row r="38" spans="1:6" ht="111" customHeight="1" x14ac:dyDescent="0.25">
      <c r="A38" s="16" t="s">
        <v>27</v>
      </c>
      <c r="B38" s="16"/>
      <c r="C38" s="16"/>
      <c r="D38" s="16"/>
      <c r="E38" s="16"/>
      <c r="F38" s="16"/>
    </row>
    <row r="39" spans="1:6" x14ac:dyDescent="0.25">
      <c r="A39"/>
    </row>
    <row r="40" spans="1:6" ht="51" customHeight="1" x14ac:dyDescent="0.25">
      <c r="A40" s="16" t="s">
        <v>28</v>
      </c>
      <c r="B40" s="16"/>
      <c r="C40" s="16"/>
      <c r="D40" s="16"/>
      <c r="E40" s="16"/>
      <c r="F40" s="16"/>
    </row>
  </sheetData>
  <mergeCells count="2">
    <mergeCell ref="A38:F38"/>
    <mergeCell ref="A40:F40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Отчет_Месяц</vt:lpstr>
    </vt:vector>
  </TitlesOfParts>
  <Company>AO SUEK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Саранин Владислав Сергеевич</dc:creator>
  <cp:lastModifiedBy>Анастасия Макарова</cp:lastModifiedBy>
  <cp:revision>2</cp:revision>
  <dcterms:created xsi:type="dcterms:W3CDTF">2025-03-04T05:27:55Z</dcterms:created>
  <dcterms:modified xsi:type="dcterms:W3CDTF">2025-03-18T09:33:06Z</dcterms:modified>
</cp:coreProperties>
</file>